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CEN 5053 MOOC\"/>
    </mc:Choice>
  </mc:AlternateContent>
  <xr:revisionPtr revIDLastSave="0" documentId="8_{609BA04D-9F12-4B6B-803F-EFB5CECA1224}" xr6:coauthVersionLast="44" xr6:coauthVersionMax="44" xr10:uidLastSave="{00000000-0000-0000-0000-000000000000}"/>
  <bookViews>
    <workbookView xWindow="-120" yWindow="-120" windowWidth="21840" windowHeight="13140" tabRatio="554" firstSheet="3" activeTab="6" xr2:uid="{00000000-000D-0000-FFFF-FFFF00000000}"/>
  </bookViews>
  <sheets>
    <sheet name="Lab 1_Thermistor" sheetId="1" r:id="rId1"/>
    <sheet name="Lab 2_Motor Voltage and Current" sheetId="6" r:id="rId2"/>
    <sheet name="Lab 3_Rotary Sensor" sheetId="4" r:id="rId3"/>
    <sheet name="Lab 4_Strain Gauge" sheetId="5" r:id="rId4"/>
    <sheet name="Lab 5_Closed Loop Motor Control" sheetId="8" r:id="rId5"/>
    <sheet name="Lab 6 _PID Motor Control" sheetId="7" r:id="rId6"/>
    <sheet name="Flat BOM" sheetId="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2" l="1"/>
  <c r="H26" i="2" l="1"/>
  <c r="H24" i="2"/>
  <c r="H25" i="2"/>
  <c r="H15" i="2"/>
  <c r="H23" i="2"/>
  <c r="H22" i="2"/>
  <c r="H20" i="2"/>
  <c r="H19" i="2"/>
  <c r="H17" i="2"/>
  <c r="H16" i="2"/>
  <c r="H21" i="2"/>
  <c r="H14" i="2"/>
  <c r="H13" i="2"/>
  <c r="H12" i="2"/>
  <c r="H27" i="2" l="1"/>
  <c r="I10" i="5"/>
  <c r="I9" i="5"/>
  <c r="I14" i="8"/>
  <c r="I13" i="8"/>
  <c r="I12" i="8"/>
  <c r="I11" i="8"/>
  <c r="I10" i="8"/>
  <c r="I9" i="8"/>
  <c r="I8" i="8"/>
  <c r="I13" i="6"/>
  <c r="I14" i="6"/>
  <c r="I12" i="6"/>
  <c r="I16" i="8" l="1"/>
  <c r="I10" i="7"/>
  <c r="I9" i="7"/>
  <c r="I8" i="7"/>
  <c r="I8" i="5"/>
  <c r="I12" i="5" s="1"/>
  <c r="I9" i="4"/>
  <c r="I8" i="4"/>
  <c r="I9" i="6"/>
  <c r="I10" i="6"/>
  <c r="I11" i="6"/>
  <c r="I8" i="6"/>
  <c r="I9" i="1"/>
  <c r="I10" i="1"/>
  <c r="I11" i="1"/>
  <c r="I8" i="1"/>
  <c r="I16" i="5"/>
  <c r="I16" i="6" l="1"/>
  <c r="I11" i="4"/>
  <c r="I12" i="7"/>
  <c r="I13" i="1"/>
</calcChain>
</file>

<file path=xl/sharedStrings.xml><?xml version="1.0" encoding="utf-8"?>
<sst xmlns="http://schemas.openxmlformats.org/spreadsheetml/2006/main" count="238" uniqueCount="103">
  <si>
    <t>Index</t>
  </si>
  <si>
    <t>Quantity</t>
  </si>
  <si>
    <t>Part Number</t>
  </si>
  <si>
    <t>Description</t>
  </si>
  <si>
    <t>Customer Reference</t>
  </si>
  <si>
    <t>Available Quantity</t>
  </si>
  <si>
    <t>Backorder Quantity</t>
  </si>
  <si>
    <t>Unit Price USD</t>
  </si>
  <si>
    <t>Extended Price USD</t>
  </si>
  <si>
    <t>428-3390-ND</t>
  </si>
  <si>
    <t>PSOC 5LP PROTOTYPING KIT</t>
  </si>
  <si>
    <t>ESA Course 1</t>
  </si>
  <si>
    <t>NHD-0216BZ-RN-YBW-ND</t>
  </si>
  <si>
    <t>LCD MOD CHAR 2X16 NO REFL</t>
  </si>
  <si>
    <t>570-1229-ND</t>
  </si>
  <si>
    <t>NTC THERMISTOR 10K OHM 10% DISC</t>
  </si>
  <si>
    <t>A105970CT-ND</t>
  </si>
  <si>
    <t>RES 10.0K OHM 1/4W 0.1% AXIAL</t>
  </si>
  <si>
    <t>Total</t>
  </si>
  <si>
    <t xml:space="preserve">Vendor is Digikey, www.digikey.com </t>
  </si>
  <si>
    <t>P14355-ND</t>
  </si>
  <si>
    <t>STANDARD MOTOR 11605 RPM 5VDC</t>
  </si>
  <si>
    <t>FQU13N10LTU-ND</t>
  </si>
  <si>
    <t>987-1188-ND</t>
  </si>
  <si>
    <t>ENCODER 11MM ROTARY SW TOP ADJ</t>
  </si>
  <si>
    <t>AA BATTERIES, ALKALINE</t>
  </si>
  <si>
    <t>N107-ND</t>
  </si>
  <si>
    <t xml:space="preserve">MOSFET N-CH 100V 10A IPAK </t>
  </si>
  <si>
    <t>NOTE: These parts must be purchased from Sparkfun at www.sparkfun.com</t>
  </si>
  <si>
    <t>Mini-load cell - 100g, straight bar</t>
  </si>
  <si>
    <t>TAL221</t>
  </si>
  <si>
    <t xml:space="preserve">1N5393-E3/54GICT-ND </t>
  </si>
  <si>
    <t xml:space="preserve">DIODE GEN PURP 200V 1.5A DO204AL </t>
  </si>
  <si>
    <t>P0.62W-1BK-ND</t>
  </si>
  <si>
    <t xml:space="preserve">RES 0.62 OHM 1W 5% AXIAL </t>
  </si>
  <si>
    <t xml:space="preserve">RNF14FTD1K00CT-ND </t>
  </si>
  <si>
    <t xml:space="preserve">RES 1K OHM 1/4W 1% AXIAL </t>
  </si>
  <si>
    <t xml:space="preserve">493-15371-ND </t>
  </si>
  <si>
    <t>CAP ALUM 4.7UF 10% 25V RADIAL</t>
  </si>
  <si>
    <t xml:space="preserve">CF14JT22K0CT-ND </t>
  </si>
  <si>
    <t xml:space="preserve">RES 22K OHM 1/4W 5% AXIAL </t>
  </si>
  <si>
    <t>CF14JT100KCT-ND</t>
  </si>
  <si>
    <t xml:space="preserve">RES 100K OHM 1/4W 5% AXIAL </t>
  </si>
  <si>
    <t xml:space="preserve">https://www.digikey.com/short/j2jcvn </t>
  </si>
  <si>
    <t>NOTE: These parts must be purchased from Digikey at www.digikey.com</t>
  </si>
  <si>
    <t>This is the link to get to the Digikey cart for all parts for 6 labs of ECEN 5053 in Fall 2019 semester</t>
  </si>
  <si>
    <t>File updated 8/21/19</t>
  </si>
  <si>
    <t>Supplier</t>
  </si>
  <si>
    <t>Digikey</t>
  </si>
  <si>
    <t>Sparkfun</t>
  </si>
  <si>
    <t>Total Cost</t>
  </si>
  <si>
    <t>File updated 7-9-20 by Instructor Jim Zweighaft</t>
  </si>
  <si>
    <t>Parts List (with acceptable substitutes) for ECEA 5340</t>
  </si>
  <si>
    <t>EN11-VSM1AF20  (987-1192-ND)</t>
  </si>
  <si>
    <t>NHD-C0216AZ-FN-GBW
(NHD-C0216AZ-FN-GBW-ND)</t>
  </si>
  <si>
    <t>NHD-0216BZ-RN-YBW
(NHD-0216BZ-RN-YBW-ND)</t>
  </si>
  <si>
    <t>CY8CKIT-059  
(428-3390-ND)</t>
  </si>
  <si>
    <t>1DC103K-EC
(570-1229-ND)</t>
  </si>
  <si>
    <t>NXRT15XV103FA1B040  
(490-7171-ND)</t>
  </si>
  <si>
    <t>EN11-HSM1AF15
(987-1188-ND)</t>
  </si>
  <si>
    <r>
      <rPr>
        <b/>
        <u/>
        <sz val="14"/>
        <color theme="1"/>
        <rFont val="Calibri"/>
        <family val="2"/>
        <scheme val="minor"/>
      </rPr>
      <t>Substitute</t>
    </r>
    <r>
      <rPr>
        <b/>
        <sz val="14"/>
        <color theme="1"/>
        <rFont val="Calibri"/>
        <family val="2"/>
        <scheme val="minor"/>
      </rPr>
      <t xml:space="preserve"> Manufacturer and (DigiKey) Part numbers</t>
    </r>
  </si>
  <si>
    <r>
      <rPr>
        <b/>
        <u/>
        <sz val="16"/>
        <color theme="1"/>
        <rFont val="Calibri"/>
        <family val="2"/>
        <scheme val="minor"/>
      </rPr>
      <t>Primary</t>
    </r>
    <r>
      <rPr>
        <b/>
        <sz val="16"/>
        <color theme="1"/>
        <rFont val="Calibri"/>
        <family val="2"/>
        <scheme val="minor"/>
      </rPr>
      <t xml:space="preserve">
Manufacturer  and (DigiKey)
part numbers</t>
    </r>
  </si>
  <si>
    <t>Supplier Stock as of 7-9-20</t>
  </si>
  <si>
    <t>Amazon</t>
  </si>
  <si>
    <t>IRL520NPBF
(IRL520NPBF-ND)</t>
  </si>
  <si>
    <t>IRL520NPBF-ND
(FQU13N10LTU-ND)</t>
  </si>
  <si>
    <t>EN91
(N107-ND)</t>
  </si>
  <si>
    <t>1N5393-E3/54
(1N5393-E3/54GICT-ND)</t>
  </si>
  <si>
    <t>1N5392-E3/54
(1N5392-E3/54GICT-ND)</t>
  </si>
  <si>
    <t>PPN7PA12C1  
(P14355-ND)</t>
  </si>
  <si>
    <t>M1N10FB11G
(P14354-ND)</t>
  </si>
  <si>
    <t>(Price based on primary part number)</t>
  </si>
  <si>
    <t>UPW1E4R7MDD1TD
(93-11353-1-ND)</t>
  </si>
  <si>
    <t>unknown</t>
  </si>
  <si>
    <t>(readily available from multiple vendors.)</t>
  </si>
  <si>
    <t>(A105970CT-ND)</t>
  </si>
  <si>
    <t>(RNF14FTD1K00CT-ND)</t>
  </si>
  <si>
    <t>(P0.62W-1BK-ND)</t>
  </si>
  <si>
    <t xml:space="preserve">(P0.62W-1BK-ND) </t>
  </si>
  <si>
    <t>(CF14JT100KCT-ND)</t>
  </si>
  <si>
    <t xml:space="preserve">UKL1E4R7KDDANA
(493-15371-ND) </t>
  </si>
  <si>
    <t>Primary suggested vendor for most parts: Digikey, www.digikey.com  Most parts are also available from other suppliers such as Mouser or Newark.</t>
  </si>
  <si>
    <t>Notes:</t>
  </si>
  <si>
    <t>Part substitution not noted for the most easily sourced parts (resistors and batteries).</t>
  </si>
  <si>
    <t>PICOSCOPE 2204A-D2</t>
  </si>
  <si>
    <t>Newark</t>
  </si>
  <si>
    <t>Oscilloscope options are listed separately below the parts list.</t>
  </si>
  <si>
    <t>Portable Oscilloscope Options</t>
  </si>
  <si>
    <t>Model</t>
  </si>
  <si>
    <t>Price</t>
  </si>
  <si>
    <t>Supplier(s)</t>
  </si>
  <si>
    <t>Features</t>
  </si>
  <si>
    <t>nScope</t>
  </si>
  <si>
    <t>Notes</t>
  </si>
  <si>
    <t>~$100</t>
  </si>
  <si>
    <t>Digilent
410-324 | OpenScope MZ</t>
  </si>
  <si>
    <t xml:space="preserve">2 channel, 1. MHz bandwidth, 6.25 sps
12 bits per channel resolution (good),
+/- 20V input per channel </t>
  </si>
  <si>
    <t>4 channel color, 100k bandwidth x4 (slow), 
4 Msps, input voltage limited to just +/- 5v,
Includes useful 200. mA power supply</t>
  </si>
  <si>
    <t>Not tested by instructor but recommended anyway.   Some labs are better understood using a 4 channel device.</t>
  </si>
  <si>
    <t>Great quality but will require buying probes for an additional ~$30 or so.  8 bit ADC resolution means some waveforms will look a bit choppy.  Excellent interface software.  Some labs are better understood using a 4 channel device.</t>
  </si>
  <si>
    <r>
      <rPr>
        <b/>
        <u/>
        <sz val="12"/>
        <color theme="1"/>
        <rFont val="Calibri"/>
        <family val="2"/>
        <scheme val="minor"/>
      </rPr>
      <t>The course instructions are built around this product</t>
    </r>
    <r>
      <rPr>
        <sz val="12"/>
        <color theme="1"/>
        <rFont val="Calibri"/>
        <family val="2"/>
        <scheme val="minor"/>
      </rPr>
      <t>, but if you're comfortable with oscilloscopes you may substitute another device.  The nScope is relatively slow, has limited input voltage range but is easy to use.  Having 4 channel channel is very used for some labs.</t>
    </r>
  </si>
  <si>
    <t xml:space="preserve">2 channel, 10. MHz bandwidth, 100k sps,
Inout voltage range +/- 20v </t>
  </si>
  <si>
    <t>Verical or Arrow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</si>
</sst>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rgb="FF333333"/>
      <name val="Arial"/>
      <family val="2"/>
    </font>
    <font>
      <sz val="10"/>
      <color rgb="FF333333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18" fillId="0" borderId="0" xfId="0" applyFont="1"/>
    <xf numFmtId="0" fontId="16" fillId="0" borderId="0" xfId="0" applyFont="1"/>
    <xf numFmtId="0" fontId="16" fillId="0" borderId="0" xfId="0" applyFont="1" applyAlignment="1">
      <alignment wrapText="1"/>
    </xf>
    <xf numFmtId="0" fontId="19" fillId="0" borderId="0" xfId="42"/>
    <xf numFmtId="2" fontId="16" fillId="0" borderId="0" xfId="0" applyNumberFormat="1" applyFont="1"/>
    <xf numFmtId="0" fontId="0" fillId="0" borderId="0" xfId="0" applyFont="1"/>
    <xf numFmtId="2" fontId="0" fillId="0" borderId="0" xfId="0" applyNumberFormat="1"/>
    <xf numFmtId="0" fontId="0" fillId="0" borderId="0" xfId="0" applyFont="1" applyAlignment="1">
      <alignment wrapText="1"/>
    </xf>
    <xf numFmtId="2" fontId="18" fillId="0" borderId="0" xfId="0" applyNumberFormat="1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6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25" fillId="0" borderId="10" xfId="0" applyFont="1" applyBorder="1" applyAlignment="1">
      <alignment horizontal="center" vertical="center" wrapText="1"/>
    </xf>
    <xf numFmtId="0" fontId="0" fillId="33" borderId="0" xfId="0" applyFont="1" applyFill="1" applyAlignment="1">
      <alignment horizontal="center" vertical="center"/>
    </xf>
    <xf numFmtId="0" fontId="18" fillId="34" borderId="0" xfId="0" applyFont="1" applyFill="1" applyAlignment="1">
      <alignment horizontal="center" vertical="center"/>
    </xf>
    <xf numFmtId="0" fontId="0" fillId="34" borderId="0" xfId="0" applyFont="1" applyFill="1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4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3" fontId="0" fillId="34" borderId="0" xfId="0" applyNumberFormat="1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18" fillId="0" borderId="0" xfId="0" applyNumberFormat="1" applyFont="1" applyAlignment="1">
      <alignment horizontal="left" vertical="center"/>
    </xf>
    <xf numFmtId="0" fontId="30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44" fontId="0" fillId="0" borderId="0" xfId="43" applyFont="1" applyAlignment="1">
      <alignment vertical="center"/>
    </xf>
    <xf numFmtId="44" fontId="16" fillId="0" borderId="10" xfId="43" applyFont="1" applyBorder="1" applyAlignment="1">
      <alignment horizontal="center" vertical="center" wrapText="1"/>
    </xf>
    <xf numFmtId="44" fontId="0" fillId="0" borderId="0" xfId="43" applyFont="1" applyAlignment="1">
      <alignment horizontal="left" vertical="center"/>
    </xf>
    <xf numFmtId="44" fontId="18" fillId="0" borderId="0" xfId="43" applyFont="1" applyAlignment="1">
      <alignment vertical="center"/>
    </xf>
    <xf numFmtId="44" fontId="21" fillId="0" borderId="0" xfId="43" applyFont="1" applyAlignment="1">
      <alignment horizontal="left" vertical="center"/>
    </xf>
    <xf numFmtId="44" fontId="0" fillId="0" borderId="10" xfId="43" applyFont="1" applyBorder="1" applyAlignment="1">
      <alignment horizontal="left" vertical="center"/>
    </xf>
    <xf numFmtId="0" fontId="20" fillId="0" borderId="0" xfId="0" applyFont="1"/>
    <xf numFmtId="6" fontId="33" fillId="0" borderId="0" xfId="0" applyNumberFormat="1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21" fillId="0" borderId="0" xfId="0" applyFont="1"/>
    <xf numFmtId="44" fontId="22" fillId="0" borderId="0" xfId="43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44" fontId="22" fillId="0" borderId="0" xfId="43" applyFont="1" applyAlignment="1">
      <alignment horizontal="center" vertical="center"/>
    </xf>
    <xf numFmtId="0" fontId="35" fillId="0" borderId="12" xfId="0" applyFont="1" applyBorder="1" applyAlignment="1">
      <alignment horizontal="center"/>
    </xf>
    <xf numFmtId="0" fontId="35" fillId="0" borderId="17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21" fillId="0" borderId="18" xfId="0" applyFont="1" applyBorder="1" applyAlignment="1">
      <alignment horizontal="center" vertical="center" wrapText="1"/>
    </xf>
    <xf numFmtId="44" fontId="21" fillId="0" borderId="10" xfId="43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/>
    <xf numFmtId="0" fontId="21" fillId="0" borderId="19" xfId="0" applyFont="1" applyBorder="1"/>
    <xf numFmtId="44" fontId="21" fillId="0" borderId="10" xfId="43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6" fontId="0" fillId="0" borderId="0" xfId="0" applyNumberFormat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igikey.com/short/j2jcv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workbookViewId="0">
      <selection activeCell="J7" sqref="J7"/>
    </sheetView>
  </sheetViews>
  <sheetFormatPr defaultColWidth="8.85546875" defaultRowHeight="15" x14ac:dyDescent="0.25"/>
  <cols>
    <col min="1" max="1" width="6.42578125" style="1" customWidth="1"/>
    <col min="2" max="2" width="8.5703125" style="1" customWidth="1"/>
    <col min="3" max="3" width="21.85546875" style="1" customWidth="1"/>
    <col min="4" max="4" width="32.5703125" style="1" customWidth="1"/>
    <col min="5" max="5" width="18.5703125" style="1" hidden="1" customWidth="1"/>
    <col min="6" max="6" width="17.42578125" style="1" hidden="1" customWidth="1"/>
    <col min="7" max="7" width="11.7109375" style="1" hidden="1" customWidth="1"/>
    <col min="8" max="8" width="10.7109375" style="1" customWidth="1"/>
    <col min="9" max="9" width="9.7109375" style="1" customWidth="1"/>
    <col min="10" max="16384" width="8.85546875" style="1"/>
  </cols>
  <sheetData>
    <row r="1" spans="1:10" x14ac:dyDescent="0.25">
      <c r="A1" s="1" t="s">
        <v>19</v>
      </c>
    </row>
    <row r="2" spans="1:10" x14ac:dyDescent="0.25">
      <c r="A2" s="6" t="s">
        <v>46</v>
      </c>
    </row>
    <row r="4" spans="1:10" x14ac:dyDescent="0.25">
      <c r="A4" s="4"/>
    </row>
    <row r="5" spans="1:10" x14ac:dyDescent="0.25">
      <c r="A5" s="4"/>
    </row>
    <row r="7" spans="1:10" ht="30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/>
    </row>
    <row r="8" spans="1:10" x14ac:dyDescent="0.25">
      <c r="A8" s="1">
        <v>1</v>
      </c>
      <c r="B8" s="1">
        <v>1</v>
      </c>
      <c r="C8" s="1" t="s">
        <v>9</v>
      </c>
      <c r="D8" s="1" t="s">
        <v>10</v>
      </c>
      <c r="E8" s="1" t="s">
        <v>11</v>
      </c>
      <c r="F8" s="1">
        <v>1</v>
      </c>
      <c r="G8" s="1">
        <v>0</v>
      </c>
      <c r="H8">
        <v>14.96</v>
      </c>
      <c r="I8">
        <f>H8*B8</f>
        <v>14.96</v>
      </c>
    </row>
    <row r="9" spans="1:10" x14ac:dyDescent="0.25">
      <c r="A9" s="1">
        <v>2</v>
      </c>
      <c r="B9" s="1">
        <v>1</v>
      </c>
      <c r="C9" s="6" t="s">
        <v>12</v>
      </c>
      <c r="D9" s="1" t="s">
        <v>13</v>
      </c>
      <c r="E9" s="1" t="s">
        <v>11</v>
      </c>
      <c r="F9" s="1">
        <v>1</v>
      </c>
      <c r="G9" s="1">
        <v>0</v>
      </c>
      <c r="H9" s="1">
        <v>8.75</v>
      </c>
      <c r="I9">
        <f t="shared" ref="I9:I11" si="0">H9*B9</f>
        <v>8.75</v>
      </c>
    </row>
    <row r="10" spans="1:10" x14ac:dyDescent="0.25">
      <c r="A10" s="1">
        <v>3</v>
      </c>
      <c r="B10" s="1">
        <v>1</v>
      </c>
      <c r="C10" s="6" t="s">
        <v>14</v>
      </c>
      <c r="D10" s="1" t="s">
        <v>15</v>
      </c>
      <c r="E10" s="1" t="s">
        <v>11</v>
      </c>
      <c r="F10" s="1">
        <v>2</v>
      </c>
      <c r="G10" s="1">
        <v>0</v>
      </c>
      <c r="H10" s="1">
        <v>1.04</v>
      </c>
      <c r="I10">
        <f t="shared" si="0"/>
        <v>1.04</v>
      </c>
    </row>
    <row r="11" spans="1:10" x14ac:dyDescent="0.25">
      <c r="A11" s="1">
        <v>4</v>
      </c>
      <c r="B11" s="1">
        <v>1</v>
      </c>
      <c r="C11" s="6" t="s">
        <v>16</v>
      </c>
      <c r="D11" s="1" t="s">
        <v>17</v>
      </c>
      <c r="E11" s="1" t="s">
        <v>11</v>
      </c>
      <c r="F11" s="1">
        <v>2</v>
      </c>
      <c r="G11" s="1">
        <v>0</v>
      </c>
      <c r="H11" s="1">
        <v>0.68</v>
      </c>
      <c r="I11">
        <f t="shared" si="0"/>
        <v>0.68</v>
      </c>
      <c r="J11" s="6"/>
    </row>
    <row r="13" spans="1:10" x14ac:dyDescent="0.25">
      <c r="A13" s="2" t="s">
        <v>18</v>
      </c>
      <c r="B13" s="2"/>
      <c r="C13" s="2"/>
      <c r="D13" s="2"/>
      <c r="E13" s="2"/>
      <c r="F13" s="2"/>
      <c r="G13" s="2"/>
      <c r="H13" s="2"/>
      <c r="I13" s="2">
        <f>SUM(I8:I11)</f>
        <v>25.43</v>
      </c>
    </row>
    <row r="15" spans="1:10" x14ac:dyDescent="0.25">
      <c r="C15" s="6"/>
    </row>
    <row r="16" spans="1:10" x14ac:dyDescent="0.25">
      <c r="C16" s="6"/>
    </row>
    <row r="17" spans="4:4" x14ac:dyDescent="0.25">
      <c r="D17" s="6" t="s">
        <v>45</v>
      </c>
    </row>
    <row r="18" spans="4:4" x14ac:dyDescent="0.25">
      <c r="D18" s="4" t="s">
        <v>43</v>
      </c>
    </row>
  </sheetData>
  <hyperlinks>
    <hyperlink ref="D18" r:id="rId1" xr:uid="{18DBACE9-35A1-4226-9EC2-B5214E00119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3C3CB-75B5-47C7-839C-6276E17E0DE4}">
  <dimension ref="A1:J17"/>
  <sheetViews>
    <sheetView topLeftCell="A2" workbookViewId="0">
      <selection activeCell="J7" sqref="J7"/>
    </sheetView>
  </sheetViews>
  <sheetFormatPr defaultColWidth="8.85546875" defaultRowHeight="15" x14ac:dyDescent="0.25"/>
  <cols>
    <col min="1" max="1" width="6.42578125" style="1" customWidth="1"/>
    <col min="2" max="2" width="8.5703125" style="1" customWidth="1"/>
    <col min="3" max="3" width="21.85546875" style="1" customWidth="1"/>
    <col min="4" max="4" width="32.5703125" style="1" customWidth="1"/>
    <col min="5" max="5" width="18.5703125" style="1" hidden="1" customWidth="1"/>
    <col min="6" max="6" width="17.42578125" style="1" hidden="1" customWidth="1"/>
    <col min="7" max="7" width="11.7109375" style="1" hidden="1" customWidth="1"/>
    <col min="8" max="8" width="10.7109375" style="1" customWidth="1"/>
    <col min="9" max="9" width="9.7109375" style="1" customWidth="1"/>
    <col min="10" max="16384" width="8.85546875" style="1"/>
  </cols>
  <sheetData>
    <row r="1" spans="1:10" x14ac:dyDescent="0.25">
      <c r="A1" s="1" t="s">
        <v>19</v>
      </c>
    </row>
    <row r="2" spans="1:10" x14ac:dyDescent="0.25">
      <c r="A2" s="1" t="s">
        <v>19</v>
      </c>
    </row>
    <row r="3" spans="1:10" x14ac:dyDescent="0.25">
      <c r="A3" s="6" t="s">
        <v>46</v>
      </c>
    </row>
    <row r="4" spans="1:10" x14ac:dyDescent="0.25">
      <c r="A4" s="4"/>
    </row>
    <row r="5" spans="1:10" x14ac:dyDescent="0.25">
      <c r="A5" s="4"/>
    </row>
    <row r="6" spans="1:10" x14ac:dyDescent="0.25">
      <c r="A6" s="4"/>
    </row>
    <row r="7" spans="1:10" ht="30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/>
    </row>
    <row r="8" spans="1:10" x14ac:dyDescent="0.25">
      <c r="A8" s="10">
        <v>1</v>
      </c>
      <c r="B8" s="10">
        <v>1</v>
      </c>
      <c r="C8" t="s">
        <v>9</v>
      </c>
      <c r="D8" t="s">
        <v>10</v>
      </c>
      <c r="E8">
        <v>14.96</v>
      </c>
      <c r="F8">
        <v>14.96</v>
      </c>
      <c r="H8">
        <v>14.96</v>
      </c>
      <c r="I8">
        <f>B8*H8</f>
        <v>14.96</v>
      </c>
    </row>
    <row r="9" spans="1:10" x14ac:dyDescent="0.25">
      <c r="A9" s="10">
        <v>2</v>
      </c>
      <c r="B9" s="10">
        <v>1</v>
      </c>
      <c r="C9" t="s">
        <v>20</v>
      </c>
      <c r="D9" t="s">
        <v>21</v>
      </c>
      <c r="E9">
        <v>3.22</v>
      </c>
      <c r="F9">
        <v>3.22</v>
      </c>
      <c r="H9">
        <v>3.22</v>
      </c>
      <c r="I9">
        <f t="shared" ref="I9:I14" si="0">B9*H9</f>
        <v>3.22</v>
      </c>
    </row>
    <row r="10" spans="1:10" x14ac:dyDescent="0.25">
      <c r="A10" s="10">
        <v>3</v>
      </c>
      <c r="B10" s="10">
        <v>1</v>
      </c>
      <c r="C10" s="6" t="s">
        <v>22</v>
      </c>
      <c r="D10" t="s">
        <v>27</v>
      </c>
      <c r="E10">
        <v>0.69</v>
      </c>
      <c r="F10">
        <v>0.69</v>
      </c>
      <c r="H10">
        <v>0.92</v>
      </c>
      <c r="I10">
        <f t="shared" si="0"/>
        <v>0.92</v>
      </c>
    </row>
    <row r="11" spans="1:10" x14ac:dyDescent="0.25">
      <c r="A11" s="10">
        <v>4</v>
      </c>
      <c r="B11" s="10">
        <v>3</v>
      </c>
      <c r="C11" t="s">
        <v>26</v>
      </c>
      <c r="D11" t="s">
        <v>25</v>
      </c>
      <c r="E11">
        <v>1.22</v>
      </c>
      <c r="F11">
        <v>1.22</v>
      </c>
      <c r="H11" s="7">
        <v>0.5</v>
      </c>
      <c r="I11" s="7">
        <f t="shared" si="0"/>
        <v>1.5</v>
      </c>
      <c r="J11" s="6"/>
    </row>
    <row r="12" spans="1:10" x14ac:dyDescent="0.25">
      <c r="A12" s="10">
        <v>5</v>
      </c>
      <c r="B12" s="10">
        <v>1</v>
      </c>
      <c r="C12" t="s">
        <v>31</v>
      </c>
      <c r="D12" t="s">
        <v>32</v>
      </c>
      <c r="E12"/>
      <c r="F12"/>
      <c r="H12" s="7">
        <v>0.23</v>
      </c>
      <c r="I12" s="7">
        <f t="shared" si="0"/>
        <v>0.23</v>
      </c>
      <c r="J12" s="6"/>
    </row>
    <row r="13" spans="1:10" x14ac:dyDescent="0.25">
      <c r="A13" s="10">
        <v>6</v>
      </c>
      <c r="B13" s="10">
        <v>1</v>
      </c>
      <c r="C13" t="s">
        <v>35</v>
      </c>
      <c r="D13" t="s">
        <v>36</v>
      </c>
      <c r="E13"/>
      <c r="F13"/>
      <c r="H13" s="7">
        <v>0.1</v>
      </c>
      <c r="I13" s="7">
        <f t="shared" si="0"/>
        <v>0.1</v>
      </c>
      <c r="J13" s="6"/>
    </row>
    <row r="14" spans="1:10" x14ac:dyDescent="0.25">
      <c r="A14" s="10">
        <v>7</v>
      </c>
      <c r="B14" s="10">
        <v>1</v>
      </c>
      <c r="C14" t="s">
        <v>33</v>
      </c>
      <c r="D14" t="s">
        <v>34</v>
      </c>
      <c r="E14"/>
      <c r="F14"/>
      <c r="H14" s="7">
        <v>0.27</v>
      </c>
      <c r="I14" s="7">
        <f t="shared" si="0"/>
        <v>0.27</v>
      </c>
      <c r="J14" s="6"/>
    </row>
    <row r="16" spans="1:10" x14ac:dyDescent="0.25">
      <c r="A16" s="2" t="s">
        <v>18</v>
      </c>
      <c r="B16" s="2"/>
      <c r="C16" s="2"/>
      <c r="D16" s="2"/>
      <c r="E16" s="2"/>
      <c r="F16" s="2"/>
      <c r="G16" s="2"/>
      <c r="H16" s="2"/>
      <c r="I16" s="5">
        <f>SUM(I8:I14)</f>
        <v>21.200000000000003</v>
      </c>
    </row>
    <row r="17" spans="3:3" x14ac:dyDescent="0.25">
      <c r="C17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800EA-7FED-469B-AACE-B7BB4EFDE691}">
  <dimension ref="A1:J13"/>
  <sheetViews>
    <sheetView workbookViewId="0">
      <selection activeCell="J7" sqref="J7"/>
    </sheetView>
  </sheetViews>
  <sheetFormatPr defaultColWidth="8.85546875" defaultRowHeight="15" x14ac:dyDescent="0.25"/>
  <cols>
    <col min="1" max="1" width="6.42578125" style="1" customWidth="1"/>
    <col min="2" max="2" width="8.5703125" style="1" customWidth="1"/>
    <col min="3" max="3" width="21.85546875" style="1" customWidth="1"/>
    <col min="4" max="4" width="32.5703125" style="1" customWidth="1"/>
    <col min="5" max="5" width="18.5703125" style="1" hidden="1" customWidth="1"/>
    <col min="6" max="6" width="17.42578125" style="1" hidden="1" customWidth="1"/>
    <col min="7" max="7" width="11.7109375" style="1" hidden="1" customWidth="1"/>
    <col min="8" max="8" width="10.7109375" style="1" customWidth="1"/>
    <col min="9" max="9" width="9.7109375" style="1" customWidth="1"/>
    <col min="10" max="16384" width="8.85546875" style="1"/>
  </cols>
  <sheetData>
    <row r="1" spans="1:10" x14ac:dyDescent="0.25">
      <c r="A1" s="1" t="s">
        <v>19</v>
      </c>
    </row>
    <row r="2" spans="1:10" x14ac:dyDescent="0.25">
      <c r="A2" s="6" t="s">
        <v>46</v>
      </c>
    </row>
    <row r="4" spans="1:10" x14ac:dyDescent="0.25">
      <c r="A4" s="4"/>
    </row>
    <row r="5" spans="1:10" x14ac:dyDescent="0.25">
      <c r="A5" s="4"/>
    </row>
    <row r="6" spans="1:10" x14ac:dyDescent="0.25">
      <c r="A6" s="4"/>
    </row>
    <row r="7" spans="1:10" ht="30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/>
    </row>
    <row r="8" spans="1:10" x14ac:dyDescent="0.25">
      <c r="A8">
        <v>1</v>
      </c>
      <c r="B8">
        <v>1</v>
      </c>
      <c r="C8" t="s">
        <v>9</v>
      </c>
      <c r="D8" t="s">
        <v>10</v>
      </c>
      <c r="E8">
        <v>14.96</v>
      </c>
      <c r="F8">
        <v>14.96</v>
      </c>
      <c r="H8">
        <v>14.96</v>
      </c>
      <c r="I8">
        <f>H8*B8</f>
        <v>14.96</v>
      </c>
    </row>
    <row r="9" spans="1:10" x14ac:dyDescent="0.25">
      <c r="A9">
        <v>2</v>
      </c>
      <c r="B9">
        <v>1</v>
      </c>
      <c r="C9" t="s">
        <v>23</v>
      </c>
      <c r="D9" t="s">
        <v>24</v>
      </c>
      <c r="E9">
        <v>1.22</v>
      </c>
      <c r="F9">
        <v>1.22</v>
      </c>
      <c r="H9">
        <v>1.22</v>
      </c>
      <c r="I9">
        <f>H9*B9</f>
        <v>1.22</v>
      </c>
    </row>
    <row r="11" spans="1:10" x14ac:dyDescent="0.25">
      <c r="A11" s="2" t="s">
        <v>18</v>
      </c>
      <c r="B11" s="2"/>
      <c r="C11" s="2"/>
      <c r="D11" s="2"/>
      <c r="E11" s="2"/>
      <c r="F11" s="2"/>
      <c r="G11" s="2"/>
      <c r="H11" s="2"/>
      <c r="I11" s="5">
        <f>SUM(I8:I9)</f>
        <v>16.18</v>
      </c>
    </row>
    <row r="13" spans="1:10" x14ac:dyDescent="0.25">
      <c r="C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E410C-0BDB-4493-8ED6-4ED5B410023E}">
  <dimension ref="A1:J18"/>
  <sheetViews>
    <sheetView workbookViewId="0">
      <selection activeCell="J15" sqref="J15"/>
    </sheetView>
  </sheetViews>
  <sheetFormatPr defaultColWidth="8.85546875" defaultRowHeight="15" x14ac:dyDescent="0.25"/>
  <cols>
    <col min="1" max="1" width="6.42578125" style="1" customWidth="1"/>
    <col min="2" max="2" width="8.5703125" style="1" customWidth="1"/>
    <col min="3" max="3" width="21.85546875" style="1" customWidth="1"/>
    <col min="4" max="4" width="32.5703125" style="1" customWidth="1"/>
    <col min="5" max="5" width="18.5703125" style="1" hidden="1" customWidth="1"/>
    <col min="6" max="6" width="17.42578125" style="1" hidden="1" customWidth="1"/>
    <col min="7" max="7" width="11.7109375" style="1" hidden="1" customWidth="1"/>
    <col min="8" max="8" width="10.7109375" style="1" customWidth="1"/>
    <col min="9" max="9" width="9.7109375" style="1" customWidth="1"/>
    <col min="10" max="16384" width="8.85546875" style="1"/>
  </cols>
  <sheetData>
    <row r="1" spans="1:10" x14ac:dyDescent="0.25">
      <c r="A1" s="1" t="s">
        <v>19</v>
      </c>
    </row>
    <row r="2" spans="1:10" x14ac:dyDescent="0.25">
      <c r="A2" s="6" t="s">
        <v>46</v>
      </c>
    </row>
    <row r="4" spans="1:10" x14ac:dyDescent="0.25">
      <c r="A4" s="4"/>
    </row>
    <row r="5" spans="1:10" x14ac:dyDescent="0.25">
      <c r="A5" s="4"/>
    </row>
    <row r="6" spans="1:10" x14ac:dyDescent="0.25">
      <c r="A6" s="6" t="s">
        <v>44</v>
      </c>
    </row>
    <row r="7" spans="1:10" ht="30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/>
    </row>
    <row r="8" spans="1:10" x14ac:dyDescent="0.25">
      <c r="A8" s="1">
        <v>1</v>
      </c>
      <c r="B8" s="1">
        <v>1</v>
      </c>
      <c r="C8" s="1" t="s">
        <v>9</v>
      </c>
      <c r="D8" s="1" t="s">
        <v>10</v>
      </c>
      <c r="E8" s="1" t="s">
        <v>11</v>
      </c>
      <c r="F8" s="1">
        <v>1</v>
      </c>
      <c r="G8" s="1">
        <v>0</v>
      </c>
      <c r="H8">
        <v>14.96</v>
      </c>
      <c r="I8">
        <f>H8*B8</f>
        <v>14.96</v>
      </c>
    </row>
    <row r="9" spans="1:10" x14ac:dyDescent="0.25">
      <c r="A9" s="1">
        <v>2</v>
      </c>
      <c r="B9" s="1">
        <v>2</v>
      </c>
      <c r="C9" s="6" t="s">
        <v>39</v>
      </c>
      <c r="D9" s="8" t="s">
        <v>40</v>
      </c>
      <c r="H9" s="9">
        <v>0.1</v>
      </c>
      <c r="I9" s="7">
        <f>H9*B9</f>
        <v>0.2</v>
      </c>
    </row>
    <row r="10" spans="1:10" x14ac:dyDescent="0.25">
      <c r="A10" s="1">
        <v>3</v>
      </c>
      <c r="B10" s="1">
        <v>1</v>
      </c>
      <c r="C10" s="6" t="s">
        <v>41</v>
      </c>
      <c r="D10" s="6" t="s">
        <v>42</v>
      </c>
      <c r="H10" s="9">
        <v>0.1</v>
      </c>
      <c r="I10" s="7">
        <f>H10*B10</f>
        <v>0.1</v>
      </c>
    </row>
    <row r="12" spans="1:10" x14ac:dyDescent="0.25">
      <c r="A12" s="2" t="s">
        <v>18</v>
      </c>
      <c r="B12" s="2"/>
      <c r="C12" s="2"/>
      <c r="D12" s="2"/>
      <c r="E12" s="2"/>
      <c r="F12" s="2"/>
      <c r="G12" s="2"/>
      <c r="H12" s="2"/>
      <c r="I12" s="2">
        <f>SUM(I8:I10)</f>
        <v>15.26</v>
      </c>
    </row>
    <row r="14" spans="1:10" x14ac:dyDescent="0.25">
      <c r="A14" s="6" t="s">
        <v>28</v>
      </c>
    </row>
    <row r="15" spans="1:10" ht="30" x14ac:dyDescent="0.25">
      <c r="A15" s="3" t="s">
        <v>0</v>
      </c>
      <c r="B15" s="3" t="s">
        <v>1</v>
      </c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/>
    </row>
    <row r="16" spans="1:10" x14ac:dyDescent="0.25">
      <c r="A16" s="1">
        <v>1</v>
      </c>
      <c r="B16" s="1">
        <v>1</v>
      </c>
      <c r="C16" s="6" t="s">
        <v>30</v>
      </c>
      <c r="D16" s="6" t="s">
        <v>29</v>
      </c>
      <c r="E16" s="1" t="s">
        <v>11</v>
      </c>
      <c r="F16" s="1">
        <v>1</v>
      </c>
      <c r="G16" s="1">
        <v>0</v>
      </c>
      <c r="H16">
        <v>8.9499999999999993</v>
      </c>
      <c r="I16">
        <f>H16*B16</f>
        <v>8.9499999999999993</v>
      </c>
    </row>
    <row r="17" spans="3:3" x14ac:dyDescent="0.25">
      <c r="C17" s="6"/>
    </row>
    <row r="18" spans="3:3" x14ac:dyDescent="0.25">
      <c r="C18" s="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E468B-5EF6-4929-A409-F2AC018B5822}">
  <dimension ref="A1:J17"/>
  <sheetViews>
    <sheetView topLeftCell="A2" workbookViewId="0">
      <selection activeCell="J7" sqref="J7"/>
    </sheetView>
  </sheetViews>
  <sheetFormatPr defaultColWidth="8.85546875" defaultRowHeight="15" x14ac:dyDescent="0.25"/>
  <cols>
    <col min="1" max="1" width="6.42578125" style="1" customWidth="1"/>
    <col min="2" max="2" width="8.5703125" style="1" customWidth="1"/>
    <col min="3" max="3" width="21.85546875" style="1" customWidth="1"/>
    <col min="4" max="4" width="32.5703125" style="1" customWidth="1"/>
    <col min="5" max="5" width="18.5703125" style="1" hidden="1" customWidth="1"/>
    <col min="6" max="6" width="17.42578125" style="1" hidden="1" customWidth="1"/>
    <col min="7" max="7" width="11.7109375" style="1" hidden="1" customWidth="1"/>
    <col min="8" max="8" width="10.7109375" style="1" customWidth="1"/>
    <col min="9" max="9" width="9.7109375" style="1" customWidth="1"/>
    <col min="10" max="16384" width="8.85546875" style="1"/>
  </cols>
  <sheetData>
    <row r="1" spans="1:10" x14ac:dyDescent="0.25">
      <c r="A1" s="1" t="s">
        <v>19</v>
      </c>
    </row>
    <row r="2" spans="1:10" x14ac:dyDescent="0.25">
      <c r="A2" s="1" t="s">
        <v>19</v>
      </c>
    </row>
    <row r="3" spans="1:10" x14ac:dyDescent="0.25">
      <c r="A3" s="6" t="s">
        <v>46</v>
      </c>
    </row>
    <row r="4" spans="1:10" x14ac:dyDescent="0.25">
      <c r="A4" s="4"/>
    </row>
    <row r="5" spans="1:10" x14ac:dyDescent="0.25">
      <c r="A5" s="4"/>
    </row>
    <row r="6" spans="1:10" x14ac:dyDescent="0.25">
      <c r="A6" s="4"/>
    </row>
    <row r="7" spans="1:10" ht="30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/>
    </row>
    <row r="8" spans="1:10" x14ac:dyDescent="0.25">
      <c r="A8">
        <v>1</v>
      </c>
      <c r="B8">
        <v>1</v>
      </c>
      <c r="C8" t="s">
        <v>9</v>
      </c>
      <c r="D8" t="s">
        <v>10</v>
      </c>
      <c r="E8">
        <v>14.96</v>
      </c>
      <c r="F8">
        <v>14.96</v>
      </c>
      <c r="H8">
        <v>14.96</v>
      </c>
      <c r="I8">
        <f>B8*H8</f>
        <v>14.96</v>
      </c>
    </row>
    <row r="9" spans="1:10" x14ac:dyDescent="0.25">
      <c r="A9">
        <v>2</v>
      </c>
      <c r="B9">
        <v>1</v>
      </c>
      <c r="C9" t="s">
        <v>20</v>
      </c>
      <c r="D9" t="s">
        <v>21</v>
      </c>
      <c r="E9">
        <v>3.22</v>
      </c>
      <c r="F9">
        <v>3.22</v>
      </c>
      <c r="H9">
        <v>3.22</v>
      </c>
      <c r="I9">
        <f t="shared" ref="I9:I14" si="0">B9*H9</f>
        <v>3.22</v>
      </c>
    </row>
    <row r="10" spans="1:10" x14ac:dyDescent="0.25">
      <c r="A10">
        <v>3</v>
      </c>
      <c r="B10">
        <v>1</v>
      </c>
      <c r="C10" s="6" t="s">
        <v>22</v>
      </c>
      <c r="D10" t="s">
        <v>27</v>
      </c>
      <c r="E10">
        <v>0.69</v>
      </c>
      <c r="F10">
        <v>0.69</v>
      </c>
      <c r="H10">
        <v>0.92</v>
      </c>
      <c r="I10">
        <f t="shared" si="0"/>
        <v>0.92</v>
      </c>
    </row>
    <row r="11" spans="1:10" x14ac:dyDescent="0.25">
      <c r="A11">
        <v>4</v>
      </c>
      <c r="B11">
        <v>3</v>
      </c>
      <c r="C11" t="s">
        <v>26</v>
      </c>
      <c r="D11" t="s">
        <v>25</v>
      </c>
      <c r="E11">
        <v>1.22</v>
      </c>
      <c r="F11">
        <v>1.22</v>
      </c>
      <c r="H11" s="7">
        <v>0.5</v>
      </c>
      <c r="I11" s="7">
        <f t="shared" si="0"/>
        <v>1.5</v>
      </c>
      <c r="J11" s="6"/>
    </row>
    <row r="12" spans="1:10" x14ac:dyDescent="0.25">
      <c r="A12">
        <v>5</v>
      </c>
      <c r="B12">
        <v>1</v>
      </c>
      <c r="C12" t="s">
        <v>31</v>
      </c>
      <c r="D12" t="s">
        <v>32</v>
      </c>
      <c r="E12"/>
      <c r="F12"/>
      <c r="H12" s="7">
        <v>0.23</v>
      </c>
      <c r="I12" s="7">
        <f t="shared" si="0"/>
        <v>0.23</v>
      </c>
      <c r="J12" s="6"/>
    </row>
    <row r="13" spans="1:10" x14ac:dyDescent="0.25">
      <c r="A13">
        <v>6</v>
      </c>
      <c r="B13">
        <v>1</v>
      </c>
      <c r="C13" t="s">
        <v>35</v>
      </c>
      <c r="D13" t="s">
        <v>36</v>
      </c>
      <c r="E13"/>
      <c r="F13"/>
      <c r="H13" s="7">
        <v>0.1</v>
      </c>
      <c r="I13" s="7">
        <f t="shared" si="0"/>
        <v>0.1</v>
      </c>
      <c r="J13" s="6"/>
    </row>
    <row r="14" spans="1:10" x14ac:dyDescent="0.25">
      <c r="A14">
        <v>7</v>
      </c>
      <c r="B14">
        <v>1</v>
      </c>
      <c r="C14" t="s">
        <v>33</v>
      </c>
      <c r="D14" t="s">
        <v>34</v>
      </c>
      <c r="E14"/>
      <c r="F14"/>
      <c r="H14" s="7">
        <v>0.27</v>
      </c>
      <c r="I14" s="7">
        <f t="shared" si="0"/>
        <v>0.27</v>
      </c>
      <c r="J14" s="6"/>
    </row>
    <row r="16" spans="1:10" x14ac:dyDescent="0.25">
      <c r="A16" s="2" t="s">
        <v>18</v>
      </c>
      <c r="B16" s="2"/>
      <c r="C16" s="2"/>
      <c r="D16" s="2"/>
      <c r="E16" s="2"/>
      <c r="F16" s="2"/>
      <c r="G16" s="2"/>
      <c r="H16" s="2"/>
      <c r="I16" s="5">
        <f>SUM(I8:I14)</f>
        <v>21.200000000000003</v>
      </c>
    </row>
    <row r="17" spans="3:3" x14ac:dyDescent="0.25">
      <c r="C17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A0006-71E9-4B04-8B82-CCB18D932C74}">
  <dimension ref="A1:J13"/>
  <sheetViews>
    <sheetView workbookViewId="0">
      <selection activeCell="J7" sqref="J7"/>
    </sheetView>
  </sheetViews>
  <sheetFormatPr defaultColWidth="8.85546875" defaultRowHeight="15" x14ac:dyDescent="0.25"/>
  <cols>
    <col min="1" max="1" width="6.42578125" style="1" customWidth="1"/>
    <col min="2" max="2" width="8.5703125" style="1" customWidth="1"/>
    <col min="3" max="3" width="21.85546875" style="1" customWidth="1"/>
    <col min="4" max="4" width="32.5703125" style="1" customWidth="1"/>
    <col min="5" max="5" width="18.5703125" style="1" hidden="1" customWidth="1"/>
    <col min="6" max="6" width="17.42578125" style="1" hidden="1" customWidth="1"/>
    <col min="7" max="7" width="11.7109375" style="1" hidden="1" customWidth="1"/>
    <col min="8" max="8" width="10.7109375" style="1" customWidth="1"/>
    <col min="9" max="9" width="9.7109375" style="1" customWidth="1"/>
    <col min="10" max="16384" width="8.85546875" style="1"/>
  </cols>
  <sheetData>
    <row r="1" spans="1:10" x14ac:dyDescent="0.25">
      <c r="A1" s="1" t="s">
        <v>19</v>
      </c>
    </row>
    <row r="2" spans="1:10" x14ac:dyDescent="0.25">
      <c r="A2" s="6" t="s">
        <v>46</v>
      </c>
    </row>
    <row r="4" spans="1:10" x14ac:dyDescent="0.25">
      <c r="A4" s="4"/>
    </row>
    <row r="5" spans="1:10" x14ac:dyDescent="0.25">
      <c r="A5" s="4"/>
    </row>
    <row r="6" spans="1:10" x14ac:dyDescent="0.25">
      <c r="A6" s="4"/>
    </row>
    <row r="7" spans="1:10" ht="30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/>
    </row>
    <row r="8" spans="1:10" x14ac:dyDescent="0.25">
      <c r="A8">
        <v>1</v>
      </c>
      <c r="B8">
        <v>1</v>
      </c>
      <c r="C8" t="s">
        <v>9</v>
      </c>
      <c r="D8" t="s">
        <v>10</v>
      </c>
      <c r="E8">
        <v>14.96</v>
      </c>
      <c r="F8">
        <v>14.96</v>
      </c>
      <c r="H8">
        <v>14.96</v>
      </c>
      <c r="I8">
        <f>H8*B8</f>
        <v>14.96</v>
      </c>
    </row>
    <row r="9" spans="1:10" x14ac:dyDescent="0.25">
      <c r="A9">
        <v>2</v>
      </c>
      <c r="B9">
        <v>1</v>
      </c>
      <c r="C9" t="s">
        <v>20</v>
      </c>
      <c r="D9" t="s">
        <v>21</v>
      </c>
      <c r="E9">
        <v>3.22</v>
      </c>
      <c r="F9">
        <v>3.22</v>
      </c>
      <c r="H9">
        <v>3.22</v>
      </c>
      <c r="I9">
        <f>H9*B9</f>
        <v>3.22</v>
      </c>
    </row>
    <row r="10" spans="1:10" x14ac:dyDescent="0.25">
      <c r="A10">
        <v>3</v>
      </c>
      <c r="B10">
        <v>2</v>
      </c>
      <c r="C10" s="6" t="s">
        <v>37</v>
      </c>
      <c r="D10" t="s">
        <v>38</v>
      </c>
      <c r="E10">
        <v>0.69</v>
      </c>
      <c r="F10">
        <v>0.69</v>
      </c>
      <c r="H10">
        <v>0.26</v>
      </c>
      <c r="I10">
        <f>H10*B10</f>
        <v>0.52</v>
      </c>
    </row>
    <row r="12" spans="1:10" x14ac:dyDescent="0.25">
      <c r="A12" s="2" t="s">
        <v>18</v>
      </c>
      <c r="B12" s="2"/>
      <c r="C12" s="2"/>
      <c r="D12" s="2"/>
      <c r="E12" s="2"/>
      <c r="F12" s="2"/>
      <c r="G12" s="2"/>
      <c r="H12" s="2"/>
      <c r="I12" s="5">
        <f>SUM(I8:I10)</f>
        <v>18.7</v>
      </c>
    </row>
    <row r="13" spans="1:10" x14ac:dyDescent="0.25">
      <c r="C13" s="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BA9AC-AC58-4EC1-8CD6-08C517CA01A6}">
  <dimension ref="A1:J34"/>
  <sheetViews>
    <sheetView tabSelected="1" topLeftCell="A28" workbookViewId="0">
      <selection activeCell="D34" sqref="D34"/>
    </sheetView>
  </sheetViews>
  <sheetFormatPr defaultRowHeight="15" x14ac:dyDescent="0.25"/>
  <cols>
    <col min="1" max="1" width="27.85546875" customWidth="1"/>
    <col min="2" max="2" width="38.140625" style="24" customWidth="1"/>
    <col min="3" max="3" width="31.85546875" customWidth="1"/>
    <col min="4" max="4" width="14.140625" style="25" customWidth="1"/>
    <col min="5" max="5" width="32.85546875" customWidth="1"/>
    <col min="6" max="6" width="10.28515625" style="25" customWidth="1"/>
    <col min="7" max="7" width="9.140625" style="24"/>
    <col min="8" max="8" width="10.85546875" style="57" bestFit="1" customWidth="1"/>
    <col min="9" max="9" width="15" style="25" customWidth="1"/>
  </cols>
  <sheetData>
    <row r="1" spans="1:9" ht="33.75" x14ac:dyDescent="0.5">
      <c r="A1" s="20" t="s">
        <v>52</v>
      </c>
      <c r="B1" s="20"/>
      <c r="C1" s="20"/>
      <c r="D1" s="20"/>
      <c r="E1" s="20"/>
      <c r="F1" s="20"/>
      <c r="G1" s="20"/>
      <c r="H1" s="20"/>
      <c r="I1" s="20"/>
    </row>
    <row r="3" spans="1:9" ht="15.75" x14ac:dyDescent="0.25">
      <c r="A3" s="63" t="s">
        <v>82</v>
      </c>
    </row>
    <row r="4" spans="1:9" ht="15.75" x14ac:dyDescent="0.25">
      <c r="A4" s="19" t="s">
        <v>81</v>
      </c>
    </row>
    <row r="5" spans="1:9" ht="15.75" x14ac:dyDescent="0.25">
      <c r="A5" s="19" t="s">
        <v>83</v>
      </c>
    </row>
    <row r="6" spans="1:9" ht="15.75" x14ac:dyDescent="0.25">
      <c r="A6" s="19" t="s">
        <v>86</v>
      </c>
    </row>
    <row r="7" spans="1:9" ht="15.75" x14ac:dyDescent="0.25">
      <c r="A7" s="19" t="s">
        <v>51</v>
      </c>
    </row>
    <row r="9" spans="1:9" ht="46.5" customHeight="1" thickBot="1" x14ac:dyDescent="0.3">
      <c r="G9" s="47" t="s">
        <v>71</v>
      </c>
      <c r="H9" s="47"/>
    </row>
    <row r="10" spans="1:9" s="13" customFormat="1" ht="84.75" thickBot="1" x14ac:dyDescent="0.3">
      <c r="A10" s="16" t="s">
        <v>1</v>
      </c>
      <c r="B10" s="34" t="s">
        <v>3</v>
      </c>
      <c r="C10" s="23" t="s">
        <v>61</v>
      </c>
      <c r="D10" s="22" t="s">
        <v>62</v>
      </c>
      <c r="E10" s="21" t="s">
        <v>60</v>
      </c>
      <c r="F10" s="22" t="s">
        <v>62</v>
      </c>
      <c r="G10" s="18" t="s">
        <v>7</v>
      </c>
      <c r="H10" s="58" t="s">
        <v>8</v>
      </c>
      <c r="I10" s="18" t="s">
        <v>47</v>
      </c>
    </row>
    <row r="11" spans="1:9" s="13" customFormat="1" x14ac:dyDescent="0.25"/>
    <row r="12" spans="1:9" ht="30" x14ac:dyDescent="0.25">
      <c r="A12" s="14">
        <v>1</v>
      </c>
      <c r="B12" s="28" t="s">
        <v>10</v>
      </c>
      <c r="C12" s="12" t="s">
        <v>56</v>
      </c>
      <c r="D12" s="36">
        <v>1290</v>
      </c>
      <c r="E12" s="39"/>
      <c r="G12" s="29">
        <v>14.96</v>
      </c>
      <c r="H12" s="59">
        <f>G12*A12</f>
        <v>14.96</v>
      </c>
      <c r="I12" s="25" t="s">
        <v>48</v>
      </c>
    </row>
    <row r="13" spans="1:9" ht="30" x14ac:dyDescent="0.25">
      <c r="A13" s="14">
        <v>1</v>
      </c>
      <c r="B13" s="28" t="s">
        <v>13</v>
      </c>
      <c r="C13" s="12" t="s">
        <v>55</v>
      </c>
      <c r="D13" s="37">
        <v>198</v>
      </c>
      <c r="E13" s="12" t="s">
        <v>54</v>
      </c>
      <c r="F13" s="38">
        <v>942</v>
      </c>
      <c r="G13" s="28">
        <v>8.75</v>
      </c>
      <c r="H13" s="59">
        <f>G13*A13</f>
        <v>8.75</v>
      </c>
      <c r="I13" s="25" t="s">
        <v>48</v>
      </c>
    </row>
    <row r="14" spans="1:9" ht="30" x14ac:dyDescent="0.25">
      <c r="A14" s="14">
        <v>1</v>
      </c>
      <c r="B14" s="28" t="s">
        <v>15</v>
      </c>
      <c r="C14" s="12" t="s">
        <v>57</v>
      </c>
      <c r="D14" s="35">
        <v>0</v>
      </c>
      <c r="E14" s="12" t="s">
        <v>58</v>
      </c>
      <c r="F14" s="38">
        <v>8086</v>
      </c>
      <c r="G14" s="28">
        <v>1.04</v>
      </c>
      <c r="H14" s="59">
        <f>G14*A14</f>
        <v>1.04</v>
      </c>
      <c r="I14" s="25" t="s">
        <v>48</v>
      </c>
    </row>
    <row r="15" spans="1:9" ht="30" x14ac:dyDescent="0.25">
      <c r="A15" s="13">
        <v>1</v>
      </c>
      <c r="B15" s="24" t="s">
        <v>24</v>
      </c>
      <c r="C15" s="40" t="s">
        <v>59</v>
      </c>
      <c r="D15" s="38">
        <v>660</v>
      </c>
      <c r="E15" t="s">
        <v>53</v>
      </c>
      <c r="G15" s="29">
        <v>1.22</v>
      </c>
      <c r="H15" s="59">
        <f>A15*G15</f>
        <v>1.22</v>
      </c>
      <c r="I15" s="25" t="s">
        <v>48</v>
      </c>
    </row>
    <row r="16" spans="1:9" ht="30" x14ac:dyDescent="0.25">
      <c r="A16" s="13">
        <v>1</v>
      </c>
      <c r="B16" s="29" t="s">
        <v>21</v>
      </c>
      <c r="C16" s="44" t="s">
        <v>69</v>
      </c>
      <c r="D16" s="38">
        <v>13806</v>
      </c>
      <c r="E16" s="43" t="s">
        <v>70</v>
      </c>
      <c r="F16" s="38">
        <v>2528</v>
      </c>
      <c r="G16" s="29">
        <v>3.22</v>
      </c>
      <c r="H16" s="59">
        <f t="shared" ref="H16:H23" si="0">A16*G16</f>
        <v>3.22</v>
      </c>
      <c r="I16" s="25" t="s">
        <v>48</v>
      </c>
    </row>
    <row r="17" spans="1:10" ht="30" x14ac:dyDescent="0.25">
      <c r="A17" s="13">
        <v>1</v>
      </c>
      <c r="B17" s="29" t="s">
        <v>27</v>
      </c>
      <c r="C17" s="12" t="s">
        <v>65</v>
      </c>
      <c r="D17" s="37">
        <v>3217</v>
      </c>
      <c r="E17" s="43" t="s">
        <v>64</v>
      </c>
      <c r="F17" s="38">
        <v>2723</v>
      </c>
      <c r="G17" s="29">
        <v>0.92</v>
      </c>
      <c r="H17" s="59">
        <f t="shared" si="0"/>
        <v>0.92</v>
      </c>
      <c r="I17" s="25" t="s">
        <v>48</v>
      </c>
    </row>
    <row r="18" spans="1:10" ht="16.5" thickBot="1" x14ac:dyDescent="0.3">
      <c r="A18" s="14">
        <v>1</v>
      </c>
      <c r="B18" s="31" t="s">
        <v>29</v>
      </c>
      <c r="C18" s="11" t="s">
        <v>30</v>
      </c>
      <c r="D18" s="27" t="s">
        <v>73</v>
      </c>
      <c r="E18" s="11"/>
      <c r="G18" s="29">
        <v>8.9499999999999993</v>
      </c>
      <c r="H18" s="59">
        <f t="shared" si="0"/>
        <v>8.9499999999999993</v>
      </c>
      <c r="I18" s="52" t="s">
        <v>49</v>
      </c>
    </row>
    <row r="19" spans="1:10" ht="30.75" thickBot="1" x14ac:dyDescent="0.3">
      <c r="A19" s="13">
        <v>3</v>
      </c>
      <c r="B19" s="29" t="s">
        <v>25</v>
      </c>
      <c r="C19" s="44" t="s">
        <v>66</v>
      </c>
      <c r="D19" s="45">
        <v>148150</v>
      </c>
      <c r="E19" s="56" t="s">
        <v>74</v>
      </c>
      <c r="G19" s="48">
        <v>0.5</v>
      </c>
      <c r="H19" s="59">
        <f t="shared" si="0"/>
        <v>1.5</v>
      </c>
      <c r="I19" s="25" t="s">
        <v>48</v>
      </c>
    </row>
    <row r="20" spans="1:10" ht="30.75" thickBot="1" x14ac:dyDescent="0.3">
      <c r="A20" s="13">
        <v>1</v>
      </c>
      <c r="B20" s="29" t="s">
        <v>32</v>
      </c>
      <c r="C20" s="44" t="s">
        <v>67</v>
      </c>
      <c r="D20" s="46">
        <v>0</v>
      </c>
      <c r="E20" s="43" t="s">
        <v>68</v>
      </c>
      <c r="F20" s="45">
        <v>18527</v>
      </c>
      <c r="G20" s="48">
        <v>0.23</v>
      </c>
      <c r="H20" s="59">
        <f t="shared" si="0"/>
        <v>0.23</v>
      </c>
      <c r="I20" s="25" t="s">
        <v>48</v>
      </c>
    </row>
    <row r="21" spans="1:10" x14ac:dyDescent="0.25">
      <c r="A21" s="14">
        <v>1</v>
      </c>
      <c r="B21" s="28" t="s">
        <v>17</v>
      </c>
      <c r="C21" s="11" t="s">
        <v>75</v>
      </c>
      <c r="D21" s="27"/>
      <c r="E21" s="53" t="s">
        <v>74</v>
      </c>
      <c r="G21" s="28">
        <v>0.68</v>
      </c>
      <c r="H21" s="59">
        <f>G21*A21</f>
        <v>0.68</v>
      </c>
      <c r="I21" s="25" t="s">
        <v>48</v>
      </c>
    </row>
    <row r="22" spans="1:10" x14ac:dyDescent="0.25">
      <c r="A22" s="13">
        <v>1</v>
      </c>
      <c r="B22" s="29" t="s">
        <v>36</v>
      </c>
      <c r="C22" s="10" t="s">
        <v>76</v>
      </c>
      <c r="E22" s="54"/>
      <c r="G22" s="48">
        <v>0.1</v>
      </c>
      <c r="H22" s="59">
        <f t="shared" si="0"/>
        <v>0.1</v>
      </c>
      <c r="I22" s="25" t="s">
        <v>48</v>
      </c>
    </row>
    <row r="23" spans="1:10" x14ac:dyDescent="0.25">
      <c r="A23" s="13">
        <v>1</v>
      </c>
      <c r="B23" s="29" t="s">
        <v>34</v>
      </c>
      <c r="C23" s="10" t="s">
        <v>77</v>
      </c>
      <c r="E23" s="54"/>
      <c r="G23" s="48">
        <v>0.27</v>
      </c>
      <c r="H23" s="59">
        <f t="shared" si="0"/>
        <v>0.27</v>
      </c>
      <c r="I23" s="25" t="s">
        <v>48</v>
      </c>
    </row>
    <row r="24" spans="1:10" x14ac:dyDescent="0.25">
      <c r="A24" s="14">
        <v>2</v>
      </c>
      <c r="B24" s="30" t="s">
        <v>40</v>
      </c>
      <c r="C24" s="11" t="s">
        <v>78</v>
      </c>
      <c r="D24" s="27"/>
      <c r="E24" s="54"/>
      <c r="G24" s="49">
        <v>0.1</v>
      </c>
      <c r="H24" s="59">
        <f t="shared" ref="H24:H26" si="1">A24*G24</f>
        <v>0.2</v>
      </c>
      <c r="I24" s="25" t="s">
        <v>48</v>
      </c>
    </row>
    <row r="25" spans="1:10" ht="15.75" thickBot="1" x14ac:dyDescent="0.3">
      <c r="A25" s="14">
        <v>1</v>
      </c>
      <c r="B25" s="31" t="s">
        <v>42</v>
      </c>
      <c r="C25" s="11" t="s">
        <v>79</v>
      </c>
      <c r="D25" s="27"/>
      <c r="E25" s="55"/>
      <c r="G25" s="49">
        <v>0.1</v>
      </c>
      <c r="H25" s="59">
        <f t="shared" si="1"/>
        <v>0.1</v>
      </c>
      <c r="I25" s="25" t="s">
        <v>48</v>
      </c>
    </row>
    <row r="26" spans="1:10" ht="30.75" thickBot="1" x14ac:dyDescent="0.3">
      <c r="A26" s="13">
        <v>2</v>
      </c>
      <c r="B26" s="29" t="s">
        <v>38</v>
      </c>
      <c r="C26" s="12" t="s">
        <v>80</v>
      </c>
      <c r="D26" s="37">
        <v>829</v>
      </c>
      <c r="E26" s="50" t="s">
        <v>72</v>
      </c>
      <c r="F26" s="45">
        <v>29398</v>
      </c>
      <c r="G26" s="29">
        <v>0.26</v>
      </c>
      <c r="H26" s="62">
        <f t="shared" si="1"/>
        <v>0.52</v>
      </c>
      <c r="I26" s="25" t="s">
        <v>48</v>
      </c>
      <c r="J26" s="10"/>
    </row>
    <row r="27" spans="1:10" ht="18.75" x14ac:dyDescent="0.25">
      <c r="A27" s="1"/>
      <c r="C27" s="6"/>
      <c r="D27" s="27"/>
      <c r="E27" s="6"/>
      <c r="G27" s="33" t="s">
        <v>50</v>
      </c>
      <c r="H27" s="61">
        <f>SUM(H12:H26)</f>
        <v>42.660000000000011</v>
      </c>
    </row>
    <row r="28" spans="1:10" x14ac:dyDescent="0.25">
      <c r="A28" s="1"/>
      <c r="B28" s="32"/>
      <c r="C28" s="6"/>
      <c r="D28" s="27"/>
      <c r="E28" s="6"/>
      <c r="G28" s="32"/>
    </row>
    <row r="29" spans="1:10" ht="15.75" thickBot="1" x14ac:dyDescent="0.3">
      <c r="A29" s="1"/>
      <c r="B29" s="32"/>
      <c r="C29" s="1"/>
      <c r="D29" s="26"/>
      <c r="E29" s="1"/>
      <c r="G29" s="32"/>
      <c r="H29" s="60"/>
    </row>
    <row r="30" spans="1:10" ht="32.25" thickBot="1" x14ac:dyDescent="0.55000000000000004">
      <c r="A30" s="70" t="s">
        <v>87</v>
      </c>
      <c r="B30" s="71"/>
      <c r="C30" s="71"/>
      <c r="D30" s="71"/>
      <c r="E30" s="71"/>
      <c r="F30" s="71"/>
      <c r="G30" s="71"/>
      <c r="H30" s="72"/>
    </row>
    <row r="31" spans="1:10" s="66" customFormat="1" ht="38.25" thickBot="1" x14ac:dyDescent="0.35">
      <c r="A31" s="73" t="s">
        <v>88</v>
      </c>
      <c r="B31" s="17" t="s">
        <v>91</v>
      </c>
      <c r="C31" s="78" t="s">
        <v>89</v>
      </c>
      <c r="D31" s="74" t="s">
        <v>90</v>
      </c>
      <c r="E31" s="75" t="s">
        <v>93</v>
      </c>
      <c r="F31" s="76"/>
      <c r="G31" s="76"/>
      <c r="H31" s="77"/>
    </row>
    <row r="32" spans="1:10" s="19" customFormat="1" ht="88.5" customHeight="1" x14ac:dyDescent="0.25">
      <c r="A32" s="41" t="s">
        <v>92</v>
      </c>
      <c r="B32" s="42" t="s">
        <v>97</v>
      </c>
      <c r="C32" s="69" t="s">
        <v>94</v>
      </c>
      <c r="D32" s="67" t="s">
        <v>63</v>
      </c>
      <c r="E32" s="68" t="s">
        <v>100</v>
      </c>
      <c r="F32" s="68"/>
      <c r="G32" s="68"/>
      <c r="H32" s="68"/>
    </row>
    <row r="33" spans="1:9" ht="69" customHeight="1" x14ac:dyDescent="0.25">
      <c r="A33" s="51" t="s">
        <v>84</v>
      </c>
      <c r="B33" s="79" t="s">
        <v>101</v>
      </c>
      <c r="C33" s="64">
        <v>115</v>
      </c>
      <c r="D33" s="65" t="s">
        <v>85</v>
      </c>
      <c r="E33" s="15" t="s">
        <v>99</v>
      </c>
      <c r="F33" s="15"/>
      <c r="G33" s="15"/>
      <c r="H33" s="15"/>
      <c r="I33"/>
    </row>
    <row r="34" spans="1:9" ht="45" x14ac:dyDescent="0.25">
      <c r="A34" s="79" t="s">
        <v>95</v>
      </c>
      <c r="B34" s="40" t="s">
        <v>96</v>
      </c>
      <c r="C34" s="80">
        <v>96</v>
      </c>
      <c r="D34" s="40" t="s">
        <v>102</v>
      </c>
      <c r="E34" s="47" t="s">
        <v>98</v>
      </c>
      <c r="F34" s="47"/>
      <c r="G34" s="47"/>
      <c r="H34" s="47"/>
      <c r="I34"/>
    </row>
  </sheetData>
  <mergeCells count="7">
    <mergeCell ref="E33:H33"/>
    <mergeCell ref="E34:H34"/>
    <mergeCell ref="G9:H9"/>
    <mergeCell ref="A1:I1"/>
    <mergeCell ref="E21:E25"/>
    <mergeCell ref="A30:H30"/>
    <mergeCell ref="E32:H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Lab 1_Thermistor</vt:lpstr>
      <vt:lpstr>Lab 2_Motor Voltage and Current</vt:lpstr>
      <vt:lpstr>Lab 3_Rotary Sensor</vt:lpstr>
      <vt:lpstr>Lab 4_Strain Gauge</vt:lpstr>
      <vt:lpstr>Lab 5_Closed Loop Motor Control</vt:lpstr>
      <vt:lpstr>Lab 6 _PID Motor Control</vt:lpstr>
      <vt:lpstr>Flat BOM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JimmyZ</cp:lastModifiedBy>
  <dcterms:created xsi:type="dcterms:W3CDTF">2017-10-09T02:02:05Z</dcterms:created>
  <dcterms:modified xsi:type="dcterms:W3CDTF">2020-07-09T19:30:20Z</dcterms:modified>
</cp:coreProperties>
</file>